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ter\HanterV1\"/>
    </mc:Choice>
  </mc:AlternateContent>
  <xr:revisionPtr revIDLastSave="0" documentId="13_ncr:1_{73D2A655-DD18-494D-A8C8-06F24D6D57FA}" xr6:coauthVersionLast="46" xr6:coauthVersionMax="46" xr10:uidLastSave="{00000000-0000-0000-0000-000000000000}"/>
  <bookViews>
    <workbookView xWindow="-120" yWindow="-120" windowWidth="29040" windowHeight="15840" xr2:uid="{FC2A9BDB-5719-40EB-9EAD-1111AB1D01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  <c r="F28" i="1"/>
  <c r="F29" i="1"/>
  <c r="F30" i="1"/>
  <c r="F31" i="1"/>
  <c r="F32" i="1"/>
  <c r="F33" i="1"/>
  <c r="F34" i="1"/>
  <c r="F35" i="1"/>
  <c r="F36" i="1"/>
  <c r="F3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D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8" i="1" l="1"/>
  <c r="D9" i="1" s="1"/>
  <c r="E9" i="1" s="1"/>
  <c r="D10" i="1" s="1"/>
  <c r="E10" i="1" l="1"/>
  <c r="D11" i="1" s="1"/>
  <c r="E11" i="1" l="1"/>
  <c r="D12" i="1" s="1"/>
  <c r="E12" i="1" l="1"/>
  <c r="D13" i="1" s="1"/>
  <c r="E13" i="1" l="1"/>
  <c r="D14" i="1" s="1"/>
  <c r="E14" i="1" l="1"/>
  <c r="D15" i="1" s="1"/>
  <c r="E15" i="1" l="1"/>
  <c r="D16" i="1" s="1"/>
  <c r="E16" i="1" l="1"/>
  <c r="D17" i="1" s="1"/>
  <c r="E17" i="1" l="1"/>
  <c r="D18" i="1" s="1"/>
  <c r="E18" i="1" l="1"/>
  <c r="D19" i="1" s="1"/>
  <c r="E19" i="1" l="1"/>
  <c r="D20" i="1" s="1"/>
  <c r="E20" i="1" l="1"/>
  <c r="D21" i="1" s="1"/>
  <c r="E21" i="1" l="1"/>
  <c r="D22" i="1" s="1"/>
  <c r="E22" i="1" l="1"/>
  <c r="D23" i="1" s="1"/>
  <c r="E23" i="1" l="1"/>
  <c r="D24" i="1" s="1"/>
  <c r="E24" i="1" l="1"/>
  <c r="D25" i="1" s="1"/>
  <c r="E25" i="1" l="1"/>
  <c r="D26" i="1" s="1"/>
  <c r="E26" i="1" l="1"/>
  <c r="D27" i="1" s="1"/>
  <c r="E27" i="1" l="1"/>
  <c r="D28" i="1" s="1"/>
  <c r="E28" i="1" l="1"/>
  <c r="D29" i="1" l="1"/>
  <c r="E29" i="1" s="1"/>
  <c r="H28" i="1"/>
  <c r="D30" i="1" l="1"/>
  <c r="E30" i="1" s="1"/>
  <c r="H29" i="1"/>
  <c r="D31" i="1" l="1"/>
  <c r="E31" i="1" s="1"/>
  <c r="H30" i="1"/>
  <c r="D32" i="1" l="1"/>
  <c r="E32" i="1" s="1"/>
  <c r="H31" i="1"/>
  <c r="D33" i="1" l="1"/>
  <c r="E33" i="1" s="1"/>
  <c r="H32" i="1"/>
  <c r="D34" i="1" l="1"/>
  <c r="E34" i="1" s="1"/>
  <c r="H33" i="1"/>
  <c r="D35" i="1" l="1"/>
  <c r="E35" i="1" s="1"/>
  <c r="H34" i="1"/>
  <c r="D36" i="1" l="1"/>
  <c r="E36" i="1" s="1"/>
  <c r="H35" i="1"/>
  <c r="D37" i="1" l="1"/>
  <c r="G3" i="1" s="1"/>
  <c r="H3" i="1" s="1"/>
  <c r="H36" i="1"/>
  <c r="E37" i="1" l="1"/>
  <c r="H37" i="1" s="1"/>
  <c r="G4" i="1"/>
  <c r="G5" i="1" s="1"/>
</calcChain>
</file>

<file path=xl/sharedStrings.xml><?xml version="1.0" encoding="utf-8"?>
<sst xmlns="http://schemas.openxmlformats.org/spreadsheetml/2006/main" count="47" uniqueCount="19">
  <si>
    <t>Year</t>
  </si>
  <si>
    <t>Dy %</t>
  </si>
  <si>
    <t xml:space="preserve">Capital </t>
  </si>
  <si>
    <t>Capital Yearly Top Up</t>
  </si>
  <si>
    <t>Dividend Reinvestment</t>
  </si>
  <si>
    <t>Yes</t>
  </si>
  <si>
    <t>No</t>
  </si>
  <si>
    <t>Dividend Cashout</t>
  </si>
  <si>
    <t xml:space="preserve">Yearly Dividend </t>
  </si>
  <si>
    <r>
      <t xml:space="preserve">Lazy Dividends </t>
    </r>
    <r>
      <rPr>
        <b/>
        <sz val="11"/>
        <color theme="7" tint="0.59999389629810485"/>
        <rFont val="Calibri"/>
        <family val="2"/>
        <scheme val="minor"/>
      </rPr>
      <t>30Years</t>
    </r>
    <r>
      <rPr>
        <b/>
        <sz val="11"/>
        <color theme="0"/>
        <rFont val="Calibri"/>
        <family val="2"/>
        <scheme val="minor"/>
      </rPr>
      <t xml:space="preserve"> Investment Plan - 懒人股息</t>
    </r>
    <r>
      <rPr>
        <b/>
        <sz val="11"/>
        <color theme="7" tint="0.59999389629810485"/>
        <rFont val="Calibri"/>
        <family val="2"/>
        <scheme val="minor"/>
      </rPr>
      <t>三十年</t>
    </r>
    <r>
      <rPr>
        <b/>
        <sz val="11"/>
        <color theme="0"/>
        <rFont val="Calibri"/>
        <family val="2"/>
        <scheme val="minor"/>
      </rPr>
      <t>投资计划 （By Dividends.my)</t>
    </r>
  </si>
  <si>
    <t>Before</t>
  </si>
  <si>
    <t>After</t>
  </si>
  <si>
    <t>Yearly DY</t>
  </si>
  <si>
    <t>Monthly DY</t>
  </si>
  <si>
    <t>Capital 30Y Later 三十年后</t>
  </si>
  <si>
    <t>Captital 成本</t>
  </si>
  <si>
    <t>Monthly Investment 每月定投</t>
  </si>
  <si>
    <t>DY Annual Growth 股息年成长率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</si>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</sst>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[&lt;999950]0.0,&quot;K&quot;;[&lt;999950000]0.0,,&quot;M&quot;;0.0,,,&quot;B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165" fontId="0" fillId="8" borderId="3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0" fontId="0" fillId="8" borderId="3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5" fontId="0" fillId="8" borderId="0" xfId="0" applyNumberFormat="1" applyFill="1" applyBorder="1" applyAlignment="1">
      <alignment horizontal="center" vertical="center"/>
    </xf>
    <xf numFmtId="10" fontId="3" fillId="8" borderId="3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Lazy Dividends 30Years Investment Plan</a:t>
            </a:r>
            <a:r>
              <a:rPr lang="en-US" baseline="0"/>
              <a:t> </a:t>
            </a:r>
            <a:br>
              <a:rPr lang="en-US" baseline="0"/>
            </a:br>
            <a:r>
              <a:rPr lang="zh-CN" altLang="en-US" baseline="0"/>
              <a:t>三十年</a:t>
            </a:r>
            <a:r>
              <a:rPr lang="zh-CN" altLang="en-US"/>
              <a:t>懒人股息投资计划 </a:t>
            </a:r>
            <a:br>
              <a:rPr lang="en-US" altLang="zh-CN"/>
            </a:br>
            <a:r>
              <a:rPr lang="zh-CN" altLang="en-US"/>
              <a:t>（</a:t>
            </a:r>
            <a:r>
              <a:rPr lang="en-US"/>
              <a:t>By Dividends.my)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Sheet1!$E$7</c:f>
              <c:strCache>
                <c:ptCount val="1"/>
                <c:pt idx="0">
                  <c:v>Yearly Dividend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Sheet1!$B$8:$B$37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xVal>
          <c:yVal>
            <c:numRef>
              <c:f>Sheet1!$E$8:$E$37</c:f>
              <c:numCache>
                <c:formatCode>[&lt;999950]0.0,"K";[&lt;999950000]0.0,,"M";0.0,,,"B"</c:formatCode>
                <c:ptCount val="30"/>
                <c:pt idx="0">
                  <c:v>5000</c:v>
                </c:pt>
                <c:pt idx="1">
                  <c:v>5883.0000000000009</c:v>
                </c:pt>
                <c:pt idx="2">
                  <c:v>6881.4480000000012</c:v>
                </c:pt>
                <c:pt idx="3">
                  <c:v>8010.1024320000015</c:v>
                </c:pt>
                <c:pt idx="4">
                  <c:v>9286.0221267840025</c:v>
                </c:pt>
                <c:pt idx="5">
                  <c:v>10728.937216320963</c:v>
                </c:pt>
                <c:pt idx="6">
                  <c:v>12361.686664707142</c:v>
                </c:pt>
                <c:pt idx="7">
                  <c:v>14210.734947226665</c:v>
                </c:pt>
                <c:pt idx="8">
                  <c:v>16306.782922640876</c:v>
                </c:pt>
                <c:pt idx="9">
                  <c:v>18685.491001845341</c:v>
                </c:pt>
                <c:pt idx="10">
                  <c:v>21388.33642492201</c:v>
                </c:pt>
                <c:pt idx="11">
                  <c:v>24463.630964125114</c:v>
                </c:pt>
                <c:pt idx="12">
                  <c:v>27967.730852249213</c:v>
                </c:pt>
                <c:pt idx="13">
                  <c:v>31966.477416201109</c:v>
                </c:pt>
                <c:pt idx="14">
                  <c:v>36536.915049150077</c:v>
                </c:pt>
                <c:pt idx="15">
                  <c:v>41769.343121726401</c:v>
                </c:pt>
                <c:pt idx="16">
                  <c:v>47769.770635710112</c:v>
                </c:pt>
                <c:pt idx="17">
                  <c:v>54662.857387336539</c:v>
                </c:pt>
                <c:pt idx="18">
                  <c:v>62595.443784946372</c:v>
                </c:pt>
                <c:pt idx="19">
                  <c:v>71740.794071424476</c:v>
                </c:pt>
                <c:pt idx="20">
                  <c:v>82303.705552124855</c:v>
                </c:pt>
                <c:pt idx="21">
                  <c:v>85226.352067182801</c:v>
                </c:pt>
                <c:pt idx="22">
                  <c:v>88184.998582240762</c:v>
                </c:pt>
                <c:pt idx="23">
                  <c:v>91179.645097298708</c:v>
                </c:pt>
                <c:pt idx="24">
                  <c:v>94210.291612356654</c:v>
                </c:pt>
                <c:pt idx="25">
                  <c:v>97276.9381274146</c:v>
                </c:pt>
                <c:pt idx="26">
                  <c:v>100379.58464247255</c:v>
                </c:pt>
                <c:pt idx="27">
                  <c:v>103518.23115753051</c:v>
                </c:pt>
                <c:pt idx="28">
                  <c:v>106692.87767258845</c:v>
                </c:pt>
                <c:pt idx="29">
                  <c:v>109903.52418764641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51-4B8E-81EE-A908214A3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930191"/>
        <c:axId val="1279929775"/>
      </c:scatterChart>
      <c:valAx>
        <c:axId val="1279930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929775"/>
        <c:crosses val="autoZero"/>
        <c:crossBetween val="midCat"/>
      </c:valAx>
      <c:valAx>
        <c:axId val="127992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&lt;999950]0.0,&quot;K&quot;;[&lt;999950000]0.0,,&quot;M&quot;;0.0,,,&quot;B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9301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5</xdr:row>
      <xdr:rowOff>47626</xdr:rowOff>
    </xdr:from>
    <xdr:to>
      <xdr:col>17</xdr:col>
      <xdr:colOff>66675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CF4998-3C54-4F21-BDE7-09BEA002B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2BF7-32F2-44BF-A91F-8D9915F2CA1D}">
  <dimension ref="A1:K37"/>
  <sheetViews>
    <sheetView tabSelected="1" workbookViewId="0">
      <selection activeCell="G13" sqref="G13"/>
    </sheetView>
  </sheetViews>
  <sheetFormatPr defaultRowHeight="15" x14ac:dyDescent="0.25"/>
  <cols>
    <col min="1" max="1" width="9.140625" style="1"/>
    <col min="2" max="2" width="11.140625" style="1" customWidth="1"/>
    <col min="3" max="3" width="10.5703125" style="1" customWidth="1"/>
    <col min="4" max="4" width="12.85546875" style="1" customWidth="1"/>
    <col min="5" max="5" width="12.5703125" style="1" customWidth="1"/>
    <col min="6" max="6" width="14.28515625" style="1" customWidth="1"/>
    <col min="7" max="7" width="13.28515625" style="1" customWidth="1"/>
    <col min="8" max="8" width="10.5703125" style="1" customWidth="1"/>
    <col min="9" max="11" width="9.140625" style="1"/>
  </cols>
  <sheetData>
    <row r="1" spans="1:11" ht="30" customHeight="1" x14ac:dyDescent="0.25">
      <c r="A1" s="11" t="s">
        <v>9</v>
      </c>
      <c r="B1" s="11"/>
      <c r="C1" s="11"/>
      <c r="D1" s="11"/>
      <c r="E1" s="11"/>
      <c r="F1" s="11"/>
      <c r="G1" s="11"/>
      <c r="H1" s="11"/>
    </row>
    <row r="2" spans="1:11" ht="30" customHeight="1" x14ac:dyDescent="0.25">
      <c r="A2" s="24" t="s">
        <v>10</v>
      </c>
      <c r="B2" s="24"/>
      <c r="C2" s="24"/>
      <c r="D2" s="24"/>
      <c r="E2" s="17" t="s">
        <v>11</v>
      </c>
      <c r="F2" s="17"/>
      <c r="G2" s="17"/>
      <c r="H2" s="18"/>
    </row>
    <row r="3" spans="1:11" x14ac:dyDescent="0.25">
      <c r="A3" s="23" t="s">
        <v>15</v>
      </c>
      <c r="B3" s="12"/>
      <c r="C3" s="13"/>
      <c r="D3" s="14">
        <v>100000</v>
      </c>
      <c r="E3" s="23" t="s">
        <v>14</v>
      </c>
      <c r="F3" s="12"/>
      <c r="G3" s="19">
        <f>D37</f>
        <v>802215.50501931645</v>
      </c>
      <c r="H3" s="20" t="str">
        <f>IF(G3/D3&gt;0,"+"&amp;ROUND((G3/D3)*100,2)&amp;"%","-"&amp;ROUND((G3/D3)*100,2)&amp;"%")</f>
        <v>+802.22%</v>
      </c>
    </row>
    <row r="4" spans="1:11" x14ac:dyDescent="0.25">
      <c r="A4" s="23" t="s">
        <v>16</v>
      </c>
      <c r="B4" s="12"/>
      <c r="C4" s="13"/>
      <c r="D4" s="15">
        <v>500</v>
      </c>
      <c r="E4" s="21" t="s">
        <v>12</v>
      </c>
      <c r="F4" s="12"/>
      <c r="G4" s="19">
        <f>E37</f>
        <v>109903.52418764641</v>
      </c>
      <c r="H4" s="15"/>
    </row>
    <row r="5" spans="1:11" x14ac:dyDescent="0.25">
      <c r="A5" s="23" t="s">
        <v>17</v>
      </c>
      <c r="B5" s="12"/>
      <c r="C5" s="13"/>
      <c r="D5" s="16">
        <v>3.0000000000000001E-3</v>
      </c>
      <c r="E5" s="21" t="s">
        <v>13</v>
      </c>
      <c r="F5" s="12"/>
      <c r="G5" s="22">
        <f>G4/12</f>
        <v>9158.6270156372011</v>
      </c>
      <c r="H5" s="15"/>
    </row>
    <row r="6" spans="1:11" x14ac:dyDescent="0.25">
      <c r="A6" s="25"/>
      <c r="B6" s="12"/>
      <c r="C6" s="21"/>
      <c r="D6" s="26"/>
      <c r="E6" s="21"/>
      <c r="F6" s="12"/>
      <c r="G6" s="21"/>
      <c r="H6" s="26"/>
    </row>
    <row r="7" spans="1:11" s="3" customFormat="1" ht="30" x14ac:dyDescent="0.25">
      <c r="A7" s="27" t="s">
        <v>18</v>
      </c>
      <c r="B7" s="28" t="s">
        <v>0</v>
      </c>
      <c r="C7" s="28" t="s">
        <v>1</v>
      </c>
      <c r="D7" s="28" t="s">
        <v>2</v>
      </c>
      <c r="E7" s="28" t="s">
        <v>8</v>
      </c>
      <c r="F7" s="28" t="s">
        <v>3</v>
      </c>
      <c r="G7" s="28" t="s">
        <v>4</v>
      </c>
      <c r="H7" s="29" t="s">
        <v>7</v>
      </c>
      <c r="I7" s="2"/>
      <c r="J7" s="2"/>
      <c r="K7" s="2"/>
    </row>
    <row r="8" spans="1:11" x14ac:dyDescent="0.25">
      <c r="A8" s="1">
        <v>30</v>
      </c>
      <c r="B8" s="6">
        <v>2021</v>
      </c>
      <c r="C8" s="7">
        <v>0.05</v>
      </c>
      <c r="D8" s="5">
        <f>D3</f>
        <v>100000</v>
      </c>
      <c r="E8" s="5">
        <f>C8*D8</f>
        <v>5000</v>
      </c>
      <c r="F8" s="5">
        <f>12*$D$4</f>
        <v>6000</v>
      </c>
      <c r="G8" s="4" t="s">
        <v>5</v>
      </c>
      <c r="H8" s="5">
        <f t="shared" ref="H8:H36" si="0">IF(G8="No",E8,0)</f>
        <v>0</v>
      </c>
    </row>
    <row r="9" spans="1:11" x14ac:dyDescent="0.25">
      <c r="A9" s="1">
        <f>A8+1</f>
        <v>31</v>
      </c>
      <c r="B9" s="6">
        <v>2022</v>
      </c>
      <c r="C9" s="8">
        <f>C8+$D$5</f>
        <v>5.3000000000000005E-2</v>
      </c>
      <c r="D9" s="5">
        <f t="shared" ref="D9:D37" si="1">D8+F8+IF(G8="Yes",E8,0)</f>
        <v>111000</v>
      </c>
      <c r="E9" s="5">
        <f t="shared" ref="E9:E37" si="2">C9*D9</f>
        <v>5883.0000000000009</v>
      </c>
      <c r="F9" s="5">
        <f>12*$D$4</f>
        <v>6000</v>
      </c>
      <c r="G9" s="4" t="s">
        <v>5</v>
      </c>
      <c r="H9" s="5">
        <f t="shared" si="0"/>
        <v>0</v>
      </c>
    </row>
    <row r="10" spans="1:11" x14ac:dyDescent="0.25">
      <c r="A10" s="1">
        <f t="shared" ref="A10:A37" si="3">A9+1</f>
        <v>32</v>
      </c>
      <c r="B10" s="6">
        <v>2023</v>
      </c>
      <c r="C10" s="8">
        <f>C9+$D$5</f>
        <v>5.6000000000000008E-2</v>
      </c>
      <c r="D10" s="5">
        <f t="shared" si="1"/>
        <v>122883</v>
      </c>
      <c r="E10" s="5">
        <f t="shared" si="2"/>
        <v>6881.4480000000012</v>
      </c>
      <c r="F10" s="5">
        <f>12*$D$4</f>
        <v>6000</v>
      </c>
      <c r="G10" s="4" t="s">
        <v>5</v>
      </c>
      <c r="H10" s="5">
        <f t="shared" si="0"/>
        <v>0</v>
      </c>
    </row>
    <row r="11" spans="1:11" x14ac:dyDescent="0.25">
      <c r="A11" s="1">
        <f t="shared" si="3"/>
        <v>33</v>
      </c>
      <c r="B11" s="6">
        <v>2024</v>
      </c>
      <c r="C11" s="8">
        <f>C10+$D$5</f>
        <v>5.9000000000000011E-2</v>
      </c>
      <c r="D11" s="5">
        <f t="shared" si="1"/>
        <v>135764.448</v>
      </c>
      <c r="E11" s="5">
        <f t="shared" si="2"/>
        <v>8010.1024320000015</v>
      </c>
      <c r="F11" s="5">
        <f>12*$D$4</f>
        <v>6000</v>
      </c>
      <c r="G11" s="4" t="s">
        <v>5</v>
      </c>
      <c r="H11" s="5">
        <f t="shared" si="0"/>
        <v>0</v>
      </c>
    </row>
    <row r="12" spans="1:11" x14ac:dyDescent="0.25">
      <c r="A12" s="1">
        <f t="shared" si="3"/>
        <v>34</v>
      </c>
      <c r="B12" s="6">
        <v>2025</v>
      </c>
      <c r="C12" s="8">
        <f>C11+$D$5</f>
        <v>6.2000000000000013E-2</v>
      </c>
      <c r="D12" s="5">
        <f t="shared" si="1"/>
        <v>149774.55043200002</v>
      </c>
      <c r="E12" s="5">
        <f t="shared" si="2"/>
        <v>9286.0221267840025</v>
      </c>
      <c r="F12" s="5">
        <f>12*$D$4</f>
        <v>6000</v>
      </c>
      <c r="G12" s="4" t="s">
        <v>5</v>
      </c>
      <c r="H12" s="5">
        <f t="shared" si="0"/>
        <v>0</v>
      </c>
    </row>
    <row r="13" spans="1:11" x14ac:dyDescent="0.25">
      <c r="A13" s="1">
        <f t="shared" si="3"/>
        <v>35</v>
      </c>
      <c r="B13" s="6">
        <v>2026</v>
      </c>
      <c r="C13" s="8">
        <f>C12+$D$5</f>
        <v>6.5000000000000016E-2</v>
      </c>
      <c r="D13" s="5">
        <f t="shared" si="1"/>
        <v>165060.57255878401</v>
      </c>
      <c r="E13" s="5">
        <f t="shared" si="2"/>
        <v>10728.937216320963</v>
      </c>
      <c r="F13" s="5">
        <f>12*$D$4</f>
        <v>6000</v>
      </c>
      <c r="G13" s="4" t="s">
        <v>5</v>
      </c>
      <c r="H13" s="5">
        <f t="shared" si="0"/>
        <v>0</v>
      </c>
    </row>
    <row r="14" spans="1:11" x14ac:dyDescent="0.25">
      <c r="A14" s="1">
        <f t="shared" si="3"/>
        <v>36</v>
      </c>
      <c r="B14" s="6">
        <v>2027</v>
      </c>
      <c r="C14" s="8">
        <f>C13+$D$5</f>
        <v>6.8000000000000019E-2</v>
      </c>
      <c r="D14" s="5">
        <f t="shared" si="1"/>
        <v>181789.50977510499</v>
      </c>
      <c r="E14" s="5">
        <f t="shared" si="2"/>
        <v>12361.686664707142</v>
      </c>
      <c r="F14" s="5">
        <f>12*$D$4</f>
        <v>6000</v>
      </c>
      <c r="G14" s="4" t="s">
        <v>5</v>
      </c>
      <c r="H14" s="5">
        <f t="shared" si="0"/>
        <v>0</v>
      </c>
    </row>
    <row r="15" spans="1:11" x14ac:dyDescent="0.25">
      <c r="A15" s="1">
        <f t="shared" si="3"/>
        <v>37</v>
      </c>
      <c r="B15" s="6">
        <v>2028</v>
      </c>
      <c r="C15" s="8">
        <f>C14+$D$5</f>
        <v>7.1000000000000021E-2</v>
      </c>
      <c r="D15" s="5">
        <f t="shared" si="1"/>
        <v>200151.19643981213</v>
      </c>
      <c r="E15" s="5">
        <f t="shared" si="2"/>
        <v>14210.734947226665</v>
      </c>
      <c r="F15" s="5">
        <f>12*$D$4</f>
        <v>6000</v>
      </c>
      <c r="G15" s="4" t="s">
        <v>5</v>
      </c>
      <c r="H15" s="5">
        <f t="shared" si="0"/>
        <v>0</v>
      </c>
    </row>
    <row r="16" spans="1:11" x14ac:dyDescent="0.25">
      <c r="A16" s="1">
        <f t="shared" si="3"/>
        <v>38</v>
      </c>
      <c r="B16" s="6">
        <v>2029</v>
      </c>
      <c r="C16" s="8">
        <f>C15+$D$5</f>
        <v>7.4000000000000024E-2</v>
      </c>
      <c r="D16" s="5">
        <f t="shared" si="1"/>
        <v>220361.93138703879</v>
      </c>
      <c r="E16" s="5">
        <f t="shared" si="2"/>
        <v>16306.782922640876</v>
      </c>
      <c r="F16" s="5">
        <f>12*$D$4</f>
        <v>6000</v>
      </c>
      <c r="G16" s="4" t="s">
        <v>5</v>
      </c>
      <c r="H16" s="5">
        <f t="shared" si="0"/>
        <v>0</v>
      </c>
    </row>
    <row r="17" spans="1:8" x14ac:dyDescent="0.25">
      <c r="A17" s="1">
        <f t="shared" si="3"/>
        <v>39</v>
      </c>
      <c r="B17" s="6">
        <v>2030</v>
      </c>
      <c r="C17" s="8">
        <f>C16+$D$5</f>
        <v>7.7000000000000027E-2</v>
      </c>
      <c r="D17" s="5">
        <f t="shared" si="1"/>
        <v>242668.71430967966</v>
      </c>
      <c r="E17" s="5">
        <f t="shared" si="2"/>
        <v>18685.491001845341</v>
      </c>
      <c r="F17" s="5">
        <f>12*$D$4</f>
        <v>6000</v>
      </c>
      <c r="G17" s="4" t="s">
        <v>5</v>
      </c>
      <c r="H17" s="5">
        <f t="shared" si="0"/>
        <v>0</v>
      </c>
    </row>
    <row r="18" spans="1:8" x14ac:dyDescent="0.25">
      <c r="A18" s="1">
        <f t="shared" si="3"/>
        <v>40</v>
      </c>
      <c r="B18" s="9">
        <v>2031</v>
      </c>
      <c r="C18" s="8">
        <f>C17+$D$5</f>
        <v>8.0000000000000029E-2</v>
      </c>
      <c r="D18" s="5">
        <f t="shared" si="1"/>
        <v>267354.20531152503</v>
      </c>
      <c r="E18" s="5">
        <f t="shared" si="2"/>
        <v>21388.33642492201</v>
      </c>
      <c r="F18" s="5">
        <f>12*$D$4</f>
        <v>6000</v>
      </c>
      <c r="G18" s="4" t="s">
        <v>5</v>
      </c>
      <c r="H18" s="5">
        <f t="shared" si="0"/>
        <v>0</v>
      </c>
    </row>
    <row r="19" spans="1:8" x14ac:dyDescent="0.25">
      <c r="A19" s="1">
        <f t="shared" si="3"/>
        <v>41</v>
      </c>
      <c r="B19" s="9">
        <v>2032</v>
      </c>
      <c r="C19" s="8">
        <f>C18+$D$5</f>
        <v>8.3000000000000032E-2</v>
      </c>
      <c r="D19" s="5">
        <f t="shared" si="1"/>
        <v>294742.54173644702</v>
      </c>
      <c r="E19" s="5">
        <f t="shared" si="2"/>
        <v>24463.630964125114</v>
      </c>
      <c r="F19" s="5">
        <f>12*$D$4</f>
        <v>6000</v>
      </c>
      <c r="G19" s="4" t="s">
        <v>5</v>
      </c>
      <c r="H19" s="5">
        <f t="shared" si="0"/>
        <v>0</v>
      </c>
    </row>
    <row r="20" spans="1:8" x14ac:dyDescent="0.25">
      <c r="A20" s="1">
        <f t="shared" si="3"/>
        <v>42</v>
      </c>
      <c r="B20" s="9">
        <v>2033</v>
      </c>
      <c r="C20" s="8">
        <f>C19+$D$5</f>
        <v>8.6000000000000035E-2</v>
      </c>
      <c r="D20" s="5">
        <f t="shared" si="1"/>
        <v>325206.17270057212</v>
      </c>
      <c r="E20" s="5">
        <f t="shared" si="2"/>
        <v>27967.730852249213</v>
      </c>
      <c r="F20" s="5">
        <f>12*$D$4</f>
        <v>6000</v>
      </c>
      <c r="G20" s="4" t="s">
        <v>5</v>
      </c>
      <c r="H20" s="5">
        <f t="shared" si="0"/>
        <v>0</v>
      </c>
    </row>
    <row r="21" spans="1:8" x14ac:dyDescent="0.25">
      <c r="A21" s="1">
        <f t="shared" si="3"/>
        <v>43</v>
      </c>
      <c r="B21" s="9">
        <v>2034</v>
      </c>
      <c r="C21" s="8">
        <f>C20+$D$5</f>
        <v>8.9000000000000037E-2</v>
      </c>
      <c r="D21" s="5">
        <f t="shared" si="1"/>
        <v>359173.90355282131</v>
      </c>
      <c r="E21" s="5">
        <f t="shared" si="2"/>
        <v>31966.477416201109</v>
      </c>
      <c r="F21" s="5">
        <f>12*$D$4</f>
        <v>6000</v>
      </c>
      <c r="G21" s="4" t="s">
        <v>5</v>
      </c>
      <c r="H21" s="5">
        <f t="shared" si="0"/>
        <v>0</v>
      </c>
    </row>
    <row r="22" spans="1:8" x14ac:dyDescent="0.25">
      <c r="A22" s="1">
        <f t="shared" si="3"/>
        <v>44</v>
      </c>
      <c r="B22" s="9">
        <v>2035</v>
      </c>
      <c r="C22" s="8">
        <f>C21+$D$5</f>
        <v>9.200000000000004E-2</v>
      </c>
      <c r="D22" s="5">
        <f t="shared" si="1"/>
        <v>397140.3809690224</v>
      </c>
      <c r="E22" s="5">
        <f t="shared" si="2"/>
        <v>36536.915049150077</v>
      </c>
      <c r="F22" s="5">
        <f>12*$D$4</f>
        <v>6000</v>
      </c>
      <c r="G22" s="4" t="s">
        <v>5</v>
      </c>
      <c r="H22" s="5">
        <f t="shared" si="0"/>
        <v>0</v>
      </c>
    </row>
    <row r="23" spans="1:8" x14ac:dyDescent="0.25">
      <c r="A23" s="1">
        <f t="shared" si="3"/>
        <v>45</v>
      </c>
      <c r="B23" s="9">
        <v>2036</v>
      </c>
      <c r="C23" s="8">
        <f>C22+$D$5</f>
        <v>9.5000000000000043E-2</v>
      </c>
      <c r="D23" s="5">
        <f t="shared" si="1"/>
        <v>439677.29601817246</v>
      </c>
      <c r="E23" s="5">
        <f t="shared" si="2"/>
        <v>41769.343121726401</v>
      </c>
      <c r="F23" s="5">
        <f>12*$D$4</f>
        <v>6000</v>
      </c>
      <c r="G23" s="4" t="s">
        <v>5</v>
      </c>
      <c r="H23" s="5">
        <f t="shared" si="0"/>
        <v>0</v>
      </c>
    </row>
    <row r="24" spans="1:8" x14ac:dyDescent="0.25">
      <c r="A24" s="1">
        <f t="shared" si="3"/>
        <v>46</v>
      </c>
      <c r="B24" s="9">
        <v>2037</v>
      </c>
      <c r="C24" s="8">
        <f>C23+$D$5</f>
        <v>9.8000000000000045E-2</v>
      </c>
      <c r="D24" s="5">
        <f t="shared" si="1"/>
        <v>487446.63913989888</v>
      </c>
      <c r="E24" s="5">
        <f t="shared" si="2"/>
        <v>47769.770635710112</v>
      </c>
      <c r="F24" s="5">
        <f>12*$D$4</f>
        <v>6000</v>
      </c>
      <c r="G24" s="4" t="s">
        <v>5</v>
      </c>
      <c r="H24" s="5">
        <f t="shared" si="0"/>
        <v>0</v>
      </c>
    </row>
    <row r="25" spans="1:8" x14ac:dyDescent="0.25">
      <c r="A25" s="1">
        <f t="shared" si="3"/>
        <v>47</v>
      </c>
      <c r="B25" s="9">
        <v>2038</v>
      </c>
      <c r="C25" s="8">
        <f>C24+$D$5</f>
        <v>0.10100000000000005</v>
      </c>
      <c r="D25" s="5">
        <f t="shared" si="1"/>
        <v>541216.40977560903</v>
      </c>
      <c r="E25" s="5">
        <f t="shared" si="2"/>
        <v>54662.857387336539</v>
      </c>
      <c r="F25" s="5">
        <f>12*$D$4</f>
        <v>6000</v>
      </c>
      <c r="G25" s="4" t="s">
        <v>5</v>
      </c>
      <c r="H25" s="5">
        <f t="shared" si="0"/>
        <v>0</v>
      </c>
    </row>
    <row r="26" spans="1:8" x14ac:dyDescent="0.25">
      <c r="A26" s="1">
        <f t="shared" si="3"/>
        <v>48</v>
      </c>
      <c r="B26" s="9">
        <v>2039</v>
      </c>
      <c r="C26" s="8">
        <f>C25+$D$5</f>
        <v>0.10400000000000005</v>
      </c>
      <c r="D26" s="5">
        <f t="shared" si="1"/>
        <v>601879.26716294559</v>
      </c>
      <c r="E26" s="5">
        <f t="shared" si="2"/>
        <v>62595.443784946372</v>
      </c>
      <c r="F26" s="5">
        <f>12*$D$4</f>
        <v>6000</v>
      </c>
      <c r="G26" s="4" t="s">
        <v>5</v>
      </c>
      <c r="H26" s="5">
        <f t="shared" si="0"/>
        <v>0</v>
      </c>
    </row>
    <row r="27" spans="1:8" x14ac:dyDescent="0.25">
      <c r="A27" s="1">
        <f t="shared" si="3"/>
        <v>49</v>
      </c>
      <c r="B27" s="9">
        <v>2040</v>
      </c>
      <c r="C27" s="8">
        <f>C26+$D$5</f>
        <v>0.10700000000000005</v>
      </c>
      <c r="D27" s="5">
        <f t="shared" si="1"/>
        <v>670474.71094789193</v>
      </c>
      <c r="E27" s="5">
        <f t="shared" si="2"/>
        <v>71740.794071424476</v>
      </c>
      <c r="F27" s="5">
        <f>12*$D$4</f>
        <v>6000</v>
      </c>
      <c r="G27" s="4" t="s">
        <v>5</v>
      </c>
      <c r="H27" s="5">
        <f t="shared" si="0"/>
        <v>0</v>
      </c>
    </row>
    <row r="28" spans="1:8" x14ac:dyDescent="0.25">
      <c r="A28" s="1">
        <f t="shared" si="3"/>
        <v>50</v>
      </c>
      <c r="B28" s="10">
        <v>2041</v>
      </c>
      <c r="C28" s="8">
        <f>C27+$D$5</f>
        <v>0.11000000000000006</v>
      </c>
      <c r="D28" s="5">
        <f t="shared" si="1"/>
        <v>748215.50501931645</v>
      </c>
      <c r="E28" s="5">
        <f t="shared" si="2"/>
        <v>82303.705552124855</v>
      </c>
      <c r="F28" s="5">
        <f>12*$D$4</f>
        <v>6000</v>
      </c>
      <c r="G28" s="4" t="s">
        <v>6</v>
      </c>
      <c r="H28" s="5">
        <f t="shared" si="0"/>
        <v>82303.705552124855</v>
      </c>
    </row>
    <row r="29" spans="1:8" x14ac:dyDescent="0.25">
      <c r="A29" s="1">
        <f t="shared" si="3"/>
        <v>51</v>
      </c>
      <c r="B29" s="10">
        <v>2042</v>
      </c>
      <c r="C29" s="8">
        <f>C28+$D$5</f>
        <v>0.11300000000000006</v>
      </c>
      <c r="D29" s="5">
        <f>D28+F28+IF(G28="Yes",E28,0)</f>
        <v>754215.50501931645</v>
      </c>
      <c r="E29" s="5">
        <f t="shared" si="2"/>
        <v>85226.352067182801</v>
      </c>
      <c r="F29" s="5">
        <f>12*$D$4</f>
        <v>6000</v>
      </c>
      <c r="G29" s="4" t="s">
        <v>6</v>
      </c>
      <c r="H29" s="5">
        <f t="shared" si="0"/>
        <v>85226.352067182801</v>
      </c>
    </row>
    <row r="30" spans="1:8" x14ac:dyDescent="0.25">
      <c r="A30" s="1">
        <f t="shared" si="3"/>
        <v>52</v>
      </c>
      <c r="B30" s="10">
        <v>2043</v>
      </c>
      <c r="C30" s="8">
        <f>C29+$D$5</f>
        <v>0.11600000000000006</v>
      </c>
      <c r="D30" s="5">
        <f t="shared" si="1"/>
        <v>760215.50501931645</v>
      </c>
      <c r="E30" s="5">
        <f t="shared" si="2"/>
        <v>88184.998582240762</v>
      </c>
      <c r="F30" s="5">
        <f>12*$D$4</f>
        <v>6000</v>
      </c>
      <c r="G30" s="4" t="s">
        <v>6</v>
      </c>
      <c r="H30" s="5">
        <f t="shared" si="0"/>
        <v>88184.998582240762</v>
      </c>
    </row>
    <row r="31" spans="1:8" x14ac:dyDescent="0.25">
      <c r="A31" s="1">
        <f t="shared" si="3"/>
        <v>53</v>
      </c>
      <c r="B31" s="10">
        <v>2044</v>
      </c>
      <c r="C31" s="8">
        <f>C30+$D$5</f>
        <v>0.11900000000000006</v>
      </c>
      <c r="D31" s="5">
        <f t="shared" si="1"/>
        <v>766215.50501931645</v>
      </c>
      <c r="E31" s="5">
        <f t="shared" si="2"/>
        <v>91179.645097298708</v>
      </c>
      <c r="F31" s="5">
        <f>12*$D$4</f>
        <v>6000</v>
      </c>
      <c r="G31" s="4" t="s">
        <v>6</v>
      </c>
      <c r="H31" s="5">
        <f t="shared" si="0"/>
        <v>91179.645097298708</v>
      </c>
    </row>
    <row r="32" spans="1:8" x14ac:dyDescent="0.25">
      <c r="A32" s="1">
        <f t="shared" si="3"/>
        <v>54</v>
      </c>
      <c r="B32" s="10">
        <v>2045</v>
      </c>
      <c r="C32" s="8">
        <f>C31+$D$5</f>
        <v>0.12200000000000007</v>
      </c>
      <c r="D32" s="5">
        <f t="shared" si="1"/>
        <v>772215.50501931645</v>
      </c>
      <c r="E32" s="5">
        <f t="shared" si="2"/>
        <v>94210.291612356654</v>
      </c>
      <c r="F32" s="5">
        <f>12*$D$4</f>
        <v>6000</v>
      </c>
      <c r="G32" s="4" t="s">
        <v>6</v>
      </c>
      <c r="H32" s="5">
        <f t="shared" si="0"/>
        <v>94210.291612356654</v>
      </c>
    </row>
    <row r="33" spans="1:8" x14ac:dyDescent="0.25">
      <c r="A33" s="1">
        <f t="shared" si="3"/>
        <v>55</v>
      </c>
      <c r="B33" s="10">
        <v>2046</v>
      </c>
      <c r="C33" s="8">
        <f>C32+$D$5</f>
        <v>0.12500000000000006</v>
      </c>
      <c r="D33" s="5">
        <f t="shared" si="1"/>
        <v>778215.50501931645</v>
      </c>
      <c r="E33" s="5">
        <f t="shared" si="2"/>
        <v>97276.9381274146</v>
      </c>
      <c r="F33" s="5">
        <f>12*$D$4</f>
        <v>6000</v>
      </c>
      <c r="G33" s="4" t="s">
        <v>6</v>
      </c>
      <c r="H33" s="5">
        <f t="shared" si="0"/>
        <v>97276.9381274146</v>
      </c>
    </row>
    <row r="34" spans="1:8" x14ac:dyDescent="0.25">
      <c r="A34" s="1">
        <f t="shared" si="3"/>
        <v>56</v>
      </c>
      <c r="B34" s="10">
        <v>2047</v>
      </c>
      <c r="C34" s="8">
        <f>C33+$D$5</f>
        <v>0.12800000000000006</v>
      </c>
      <c r="D34" s="5">
        <f t="shared" si="1"/>
        <v>784215.50501931645</v>
      </c>
      <c r="E34" s="5">
        <f t="shared" si="2"/>
        <v>100379.58464247255</v>
      </c>
      <c r="F34" s="5">
        <f>12*$D$4</f>
        <v>6000</v>
      </c>
      <c r="G34" s="4" t="s">
        <v>6</v>
      </c>
      <c r="H34" s="5">
        <f t="shared" si="0"/>
        <v>100379.58464247255</v>
      </c>
    </row>
    <row r="35" spans="1:8" x14ac:dyDescent="0.25">
      <c r="A35" s="1">
        <f t="shared" si="3"/>
        <v>57</v>
      </c>
      <c r="B35" s="10">
        <v>2048</v>
      </c>
      <c r="C35" s="8">
        <f>C34+$D$5</f>
        <v>0.13100000000000006</v>
      </c>
      <c r="D35" s="5">
        <f t="shared" si="1"/>
        <v>790215.50501931645</v>
      </c>
      <c r="E35" s="5">
        <f t="shared" si="2"/>
        <v>103518.23115753051</v>
      </c>
      <c r="F35" s="5">
        <f>12*$D$4</f>
        <v>6000</v>
      </c>
      <c r="G35" s="4" t="s">
        <v>6</v>
      </c>
      <c r="H35" s="5">
        <f t="shared" si="0"/>
        <v>103518.23115753051</v>
      </c>
    </row>
    <row r="36" spans="1:8" x14ac:dyDescent="0.25">
      <c r="A36" s="1">
        <f t="shared" si="3"/>
        <v>58</v>
      </c>
      <c r="B36" s="10">
        <v>2049</v>
      </c>
      <c r="C36" s="8">
        <f>C35+$D$5</f>
        <v>0.13400000000000006</v>
      </c>
      <c r="D36" s="5">
        <f t="shared" si="1"/>
        <v>796215.50501931645</v>
      </c>
      <c r="E36" s="5">
        <f t="shared" si="2"/>
        <v>106692.87767258845</v>
      </c>
      <c r="F36" s="5">
        <f>12*$D$4</f>
        <v>6000</v>
      </c>
      <c r="G36" s="4" t="s">
        <v>6</v>
      </c>
      <c r="H36" s="5">
        <f t="shared" si="0"/>
        <v>106692.87767258845</v>
      </c>
    </row>
    <row r="37" spans="1:8" x14ac:dyDescent="0.25">
      <c r="A37" s="1">
        <f t="shared" si="3"/>
        <v>59</v>
      </c>
      <c r="B37" s="10">
        <v>2050</v>
      </c>
      <c r="C37" s="8">
        <f>C36+$D$5</f>
        <v>0.13700000000000007</v>
      </c>
      <c r="D37" s="5">
        <f t="shared" si="1"/>
        <v>802215.50501931645</v>
      </c>
      <c r="E37" s="5">
        <f t="shared" si="2"/>
        <v>109903.52418764641</v>
      </c>
      <c r="F37" s="5">
        <f>12*$D$4</f>
        <v>6000</v>
      </c>
      <c r="G37" s="4" t="s">
        <v>6</v>
      </c>
      <c r="H37" s="5">
        <f t="shared" ref="H37" si="4">IF(G37="No",E37,0)</f>
        <v>109903.52418764641</v>
      </c>
    </row>
  </sheetData>
  <mergeCells count="3">
    <mergeCell ref="E2:H2"/>
    <mergeCell ref="A2:D2"/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Dividends.my</dc:creator>
  <cp:lastModifiedBy>Dividends.my</cp:lastModifiedBy>
  <dcterms:created xsi:type="dcterms:W3CDTF">2021-09-11T05:20:37Z</dcterms:created>
  <dcterms:modified xsi:type="dcterms:W3CDTF">2021-09-11T08:23:46Z</dcterms:modified>
</cp:coreProperties>
</file>